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35" windowHeight="12615" activeTab="0"/>
  </bookViews>
  <sheets>
    <sheet name="ОЧКА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<sst xmlns="http://schemas.openxmlformats.org/spreadsheetml/2006/main" count="61" uniqueCount="46">
  <si>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НАПРАВЛЕНИЯ ПОДГОТОВКИ 
(СПЕЦИАЛЬНОСТИ)/
ПРОФИЛИ ПОДГОТОВКИ</t>
  </si>
  <si>
    <t>Социальная работа</t>
  </si>
  <si>
    <t>Управление персоналом</t>
  </si>
  <si>
    <t>ИТОГО</t>
  </si>
  <si>
    <t>итого</t>
  </si>
  <si>
    <t>ВСЕГО</t>
  </si>
  <si>
    <t>Педагогическое образование (с двумя профилями подготовки)</t>
  </si>
  <si>
    <t>ВНЕБЮДЖЕТНЫЕ МЕСТА</t>
  </si>
  <si>
    <t>сдавало 
егэ</t>
  </si>
  <si>
    <t>сдавало 
письменно</t>
  </si>
  <si>
    <t>средний балл ЕГЭ</t>
  </si>
  <si>
    <t>сдавали ЕГЭ и ВИ</t>
  </si>
  <si>
    <t>общий конкурс</t>
  </si>
  <si>
    <t>Журналистика</t>
  </si>
  <si>
    <t>Юриспруденция</t>
  </si>
  <si>
    <t>Перевод и переводоведение</t>
  </si>
  <si>
    <t>Специалист</t>
  </si>
  <si>
    <t>проходной балл</t>
  </si>
  <si>
    <t>количество предметов</t>
  </si>
  <si>
    <t>средний балл</t>
  </si>
  <si>
    <t>средний минимальный балл ЕГЭ</t>
  </si>
  <si>
    <t>ЗАЧИСЛЕНИЕ, СРЕДНИЙ БАЛЛ ЕГЭ (ОЧНАЯ ФОРМА ОБУЧЕНИЯ) ВНЕБЮДЖЕТ, 2016</t>
  </si>
  <si>
    <t>Физика.Математика</t>
  </si>
  <si>
    <t>Бакалавриат</t>
  </si>
  <si>
    <t>Специалитет</t>
  </si>
  <si>
    <t>Средний балл ЕГЭ</t>
  </si>
  <si>
    <t>Педагогическое образование</t>
  </si>
  <si>
    <t>Физическая культура</t>
  </si>
  <si>
    <t>средний балл ЕГЭ+ви</t>
  </si>
  <si>
    <t>сдавали письменно и ВИ</t>
  </si>
  <si>
    <t>География.Экология</t>
  </si>
  <si>
    <t>ПРОХОДНОЙ БАЛЛ</t>
  </si>
  <si>
    <t>Физическая культура.Безопасность жизнедеятельности</t>
  </si>
  <si>
    <t>История.Обществознание</t>
  </si>
  <si>
    <t>Русский язык.Литература</t>
  </si>
  <si>
    <t>Биология.Химия</t>
  </si>
  <si>
    <t>Математика.Информатика</t>
  </si>
  <si>
    <t>Технология.Информатика</t>
  </si>
  <si>
    <t>География.Иностранный язык</t>
  </si>
  <si>
    <t>Английский язык.Немецкий язык</t>
  </si>
  <si>
    <t>Английский язык.Французский язык</t>
  </si>
  <si>
    <t>Немецкий язык.Английский язык</t>
  </si>
  <si>
    <t>Французский язык.Английский язык</t>
  </si>
  <si>
    <t>ЗАЧИСЛЕННО 
31.08.2016</t>
  </si>
  <si>
    <t>ЗАЧИСЛЕННО 
22.08.2016</t>
  </si>
  <si>
    <t>итого зачислено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</si>
</sst>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* #,##0_);_(* \(#,##0\);_(* &quot;-&quot;_);_(@_)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DD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="70" zoomScaleNormal="70" zoomScaleSheetLayoutView="85" zoomScalePageLayoutView="55" workbookViewId="0" topLeftCell="A1">
      <selection activeCell="K19" sqref="K19"/>
    </sheetView>
  </sheetViews>
  <sheetFormatPr defaultColWidth="9.00390625" defaultRowHeight="12.75"/>
  <cols>
    <col min="1" max="1" width="9.125" style="5" customWidth="1"/>
    <col min="2" max="2" width="7.625" style="5" customWidth="1"/>
    <col min="3" max="3" width="44.875" style="5" customWidth="1"/>
    <col min="4" max="4" width="14.25390625" style="5" customWidth="1"/>
    <col min="5" max="7" width="14.375" style="5" customWidth="1"/>
    <col min="8" max="8" width="6.875" style="5" customWidth="1"/>
    <col min="9" max="9" width="8.875" style="5" customWidth="1"/>
    <col min="10" max="11" width="7.00390625" style="5" customWidth="1"/>
    <col min="12" max="13" width="6.875" style="5" customWidth="1"/>
    <col min="14" max="14" width="5.625" style="5" customWidth="1"/>
    <col min="15" max="16" width="6.875" style="5" customWidth="1"/>
    <col min="17" max="17" width="6.75390625" style="5" customWidth="1"/>
    <col min="18" max="18" width="11.375" style="5" hidden="1" customWidth="1"/>
    <col min="19" max="19" width="11.25390625" style="5" hidden="1" customWidth="1"/>
    <col min="20" max="20" width="8.75390625" style="5" hidden="1" customWidth="1"/>
    <col min="21" max="21" width="9.125" style="5" hidden="1" customWidth="1"/>
    <col min="22" max="22" width="13.75390625" style="7" customWidth="1"/>
  </cols>
  <sheetData>
    <row r="1" spans="1:22" s="7" customFormat="1" ht="45.75" customHeight="1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7" customFormat="1" ht="35.25" customHeight="1">
      <c r="A2" s="23" t="s">
        <v>0</v>
      </c>
      <c r="B2" s="24"/>
      <c r="C2" s="24"/>
      <c r="D2" s="17" t="s">
        <v>44</v>
      </c>
      <c r="E2" s="17"/>
      <c r="F2" s="17" t="s">
        <v>43</v>
      </c>
      <c r="G2" s="17"/>
      <c r="H2" s="16" t="s">
        <v>45</v>
      </c>
      <c r="I2" s="17" t="s">
        <v>25</v>
      </c>
      <c r="J2" s="17"/>
      <c r="K2" s="17"/>
      <c r="L2" s="17"/>
      <c r="M2" s="17"/>
      <c r="N2" s="17"/>
      <c r="O2" s="17"/>
      <c r="P2" s="17"/>
      <c r="Q2" s="17"/>
      <c r="R2" s="17" t="s">
        <v>17</v>
      </c>
      <c r="S2" s="17" t="s">
        <v>18</v>
      </c>
      <c r="T2" s="17" t="s">
        <v>19</v>
      </c>
      <c r="U2" s="17" t="s">
        <v>20</v>
      </c>
      <c r="V2" s="17" t="s">
        <v>31</v>
      </c>
    </row>
    <row r="3" spans="1:22" s="7" customFormat="1" ht="4.5" customHeight="1">
      <c r="A3" s="23"/>
      <c r="B3" s="24"/>
      <c r="C3" s="24"/>
      <c r="D3" s="24" t="s">
        <v>24</v>
      </c>
      <c r="E3" s="17" t="s">
        <v>23</v>
      </c>
      <c r="F3" s="24" t="s">
        <v>24</v>
      </c>
      <c r="G3" s="17" t="s">
        <v>23</v>
      </c>
      <c r="H3" s="16"/>
      <c r="I3" s="24" t="s">
        <v>16</v>
      </c>
      <c r="J3" s="24"/>
      <c r="K3" s="24"/>
      <c r="L3" s="17" t="s">
        <v>23</v>
      </c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s="7" customFormat="1" ht="18" customHeight="1">
      <c r="A4" s="23"/>
      <c r="B4" s="24"/>
      <c r="C4" s="24"/>
      <c r="D4" s="24"/>
      <c r="E4" s="25"/>
      <c r="F4" s="24"/>
      <c r="G4" s="25"/>
      <c r="H4" s="16"/>
      <c r="I4" s="24"/>
      <c r="J4" s="24"/>
      <c r="K4" s="2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s="7" customFormat="1" ht="22.5" customHeight="1">
      <c r="A5" s="23"/>
      <c r="B5" s="24"/>
      <c r="C5" s="24"/>
      <c r="D5" s="16" t="s">
        <v>7</v>
      </c>
      <c r="E5" s="16" t="s">
        <v>7</v>
      </c>
      <c r="F5" s="16" t="s">
        <v>7</v>
      </c>
      <c r="G5" s="16" t="s">
        <v>7</v>
      </c>
      <c r="H5" s="16"/>
      <c r="I5" s="17" t="s">
        <v>12</v>
      </c>
      <c r="J5" s="17"/>
      <c r="K5" s="17"/>
      <c r="L5" s="17" t="s">
        <v>12</v>
      </c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s="7" customFormat="1" ht="22.5" customHeight="1">
      <c r="A6" s="23"/>
      <c r="B6" s="24"/>
      <c r="C6" s="24"/>
      <c r="D6" s="16"/>
      <c r="E6" s="16"/>
      <c r="F6" s="16"/>
      <c r="G6" s="16"/>
      <c r="H6" s="16"/>
      <c r="I6" s="16" t="s">
        <v>10</v>
      </c>
      <c r="J6" s="16" t="s">
        <v>8</v>
      </c>
      <c r="K6" s="16" t="s">
        <v>9</v>
      </c>
      <c r="L6" s="16" t="s">
        <v>10</v>
      </c>
      <c r="M6" s="16" t="s">
        <v>8</v>
      </c>
      <c r="N6" s="16" t="s">
        <v>9</v>
      </c>
      <c r="O6" s="16" t="s">
        <v>28</v>
      </c>
      <c r="P6" s="16" t="s">
        <v>29</v>
      </c>
      <c r="Q6" s="16" t="s">
        <v>11</v>
      </c>
      <c r="R6" s="17"/>
      <c r="S6" s="17"/>
      <c r="T6" s="17"/>
      <c r="U6" s="17"/>
      <c r="V6" s="17"/>
    </row>
    <row r="7" spans="1:22" s="7" customFormat="1" ht="84.75" customHeight="1">
      <c r="A7" s="24"/>
      <c r="B7" s="24"/>
      <c r="C7" s="2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  <c r="S7" s="17"/>
      <c r="T7" s="17"/>
      <c r="U7" s="17"/>
      <c r="V7" s="17"/>
    </row>
    <row r="8" spans="1:22" s="7" customFormat="1" ht="20.25" customHeight="1">
      <c r="A8" s="26" t="s">
        <v>26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s="7" customFormat="1" ht="20.25" customHeight="1">
      <c r="A9" s="18" t="s">
        <v>27</v>
      </c>
      <c r="B9" s="19"/>
      <c r="C9" s="19"/>
      <c r="D9" s="9"/>
      <c r="E9" s="1">
        <v>8</v>
      </c>
      <c r="F9" s="1"/>
      <c r="G9" s="1"/>
      <c r="H9" s="1">
        <v>8</v>
      </c>
      <c r="I9" s="9"/>
      <c r="J9" s="9"/>
      <c r="K9" s="9"/>
      <c r="L9" s="9"/>
      <c r="M9" s="9"/>
      <c r="N9" s="9"/>
      <c r="O9" s="1">
        <v>55.33</v>
      </c>
      <c r="P9" s="1">
        <v>4</v>
      </c>
      <c r="Q9" s="1">
        <v>4</v>
      </c>
      <c r="R9" s="2">
        <v>152</v>
      </c>
      <c r="S9" s="2">
        <v>3</v>
      </c>
      <c r="T9" s="2">
        <f>R9/S9</f>
        <v>50.666666666666664</v>
      </c>
      <c r="U9" s="2"/>
      <c r="V9" s="1">
        <v>152</v>
      </c>
    </row>
    <row r="10" spans="1:22" s="5" customFormat="1" ht="15.75">
      <c r="A10" s="26" t="s">
        <v>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s="6" customFormat="1" ht="20.25" customHeight="1">
      <c r="A11" s="18" t="s">
        <v>33</v>
      </c>
      <c r="B11" s="19"/>
      <c r="C11" s="19"/>
      <c r="D11" s="1"/>
      <c r="E11" s="1">
        <v>7</v>
      </c>
      <c r="F11" s="1"/>
      <c r="G11" s="1">
        <v>1</v>
      </c>
      <c r="H11" s="1">
        <f>SUM(E11:G11)</f>
        <v>8</v>
      </c>
      <c r="I11" s="1"/>
      <c r="J11" s="1"/>
      <c r="K11" s="1"/>
      <c r="L11" s="1">
        <v>63.48</v>
      </c>
      <c r="M11" s="1">
        <v>7</v>
      </c>
      <c r="N11" s="1">
        <v>1</v>
      </c>
      <c r="O11" s="1"/>
      <c r="P11" s="1"/>
      <c r="Q11" s="1"/>
      <c r="R11" s="2">
        <v>173</v>
      </c>
      <c r="S11" s="2">
        <v>3</v>
      </c>
      <c r="T11" s="2">
        <f>R11/S11</f>
        <v>57.666666666666664</v>
      </c>
      <c r="U11" s="2"/>
      <c r="V11" s="1">
        <v>133</v>
      </c>
    </row>
    <row r="12" spans="1:22" s="6" customFormat="1" ht="27" customHeight="1">
      <c r="A12" s="18" t="s">
        <v>34</v>
      </c>
      <c r="B12" s="19"/>
      <c r="C12" s="19"/>
      <c r="D12" s="1"/>
      <c r="E12" s="1">
        <v>10</v>
      </c>
      <c r="F12" s="1"/>
      <c r="G12" s="1">
        <v>4</v>
      </c>
      <c r="H12" s="1">
        <f aca="true" t="shared" si="0" ref="H12:H23">SUM(E12:G12)</f>
        <v>14</v>
      </c>
      <c r="I12" s="1"/>
      <c r="J12" s="1"/>
      <c r="K12" s="1"/>
      <c r="L12" s="1">
        <v>61.59</v>
      </c>
      <c r="M12" s="1">
        <v>9</v>
      </c>
      <c r="N12" s="1">
        <v>5</v>
      </c>
      <c r="O12" s="1"/>
      <c r="P12" s="1"/>
      <c r="Q12" s="1"/>
      <c r="R12" s="2"/>
      <c r="S12" s="2">
        <v>3</v>
      </c>
      <c r="T12" s="2">
        <f aca="true" t="shared" si="1" ref="T12:T24">R12/S12</f>
        <v>0</v>
      </c>
      <c r="U12" s="2"/>
      <c r="V12" s="1">
        <v>124</v>
      </c>
    </row>
    <row r="13" spans="1:22" s="6" customFormat="1" ht="20.25" customHeight="1">
      <c r="A13" s="18" t="s">
        <v>35</v>
      </c>
      <c r="B13" s="19"/>
      <c r="C13" s="19"/>
      <c r="D13" s="1"/>
      <c r="E13" s="1"/>
      <c r="F13" s="1"/>
      <c r="G13" s="1">
        <v>3</v>
      </c>
      <c r="H13" s="1">
        <f t="shared" si="0"/>
        <v>3</v>
      </c>
      <c r="I13" s="1"/>
      <c r="J13" s="1"/>
      <c r="K13" s="1"/>
      <c r="L13" s="1"/>
      <c r="M13" s="1"/>
      <c r="N13" s="1">
        <v>3</v>
      </c>
      <c r="O13" s="1"/>
      <c r="P13" s="1"/>
      <c r="Q13" s="1"/>
      <c r="R13" s="2"/>
      <c r="S13" s="2"/>
      <c r="T13" s="2"/>
      <c r="U13" s="2"/>
      <c r="V13" s="1">
        <v>137</v>
      </c>
    </row>
    <row r="14" spans="1:22" s="6" customFormat="1" ht="20.25" customHeight="1">
      <c r="A14" s="18" t="s">
        <v>36</v>
      </c>
      <c r="B14" s="19"/>
      <c r="C14" s="19"/>
      <c r="D14" s="1"/>
      <c r="E14" s="1"/>
      <c r="F14" s="1"/>
      <c r="G14" s="1">
        <v>1</v>
      </c>
      <c r="H14" s="1">
        <f t="shared" si="0"/>
        <v>1</v>
      </c>
      <c r="I14" s="1"/>
      <c r="J14" s="1"/>
      <c r="K14" s="1"/>
      <c r="L14" s="1"/>
      <c r="M14" s="1"/>
      <c r="N14" s="1">
        <v>1</v>
      </c>
      <c r="O14" s="1"/>
      <c r="P14" s="1"/>
      <c r="Q14" s="1"/>
      <c r="R14" s="2"/>
      <c r="S14" s="2"/>
      <c r="T14" s="2"/>
      <c r="U14" s="2"/>
      <c r="V14" s="1">
        <v>127</v>
      </c>
    </row>
    <row r="15" spans="1:22" s="6" customFormat="1" ht="20.25" customHeight="1">
      <c r="A15" s="18" t="s">
        <v>37</v>
      </c>
      <c r="B15" s="19"/>
      <c r="C15" s="19"/>
      <c r="D15" s="1"/>
      <c r="E15" s="1"/>
      <c r="F15" s="1"/>
      <c r="G15" s="1">
        <v>1</v>
      </c>
      <c r="H15" s="1">
        <f t="shared" si="0"/>
        <v>1</v>
      </c>
      <c r="I15" s="1"/>
      <c r="J15" s="1"/>
      <c r="K15" s="1"/>
      <c r="L15" s="1"/>
      <c r="M15" s="1"/>
      <c r="N15" s="1">
        <v>1</v>
      </c>
      <c r="O15" s="1"/>
      <c r="P15" s="1"/>
      <c r="Q15" s="1"/>
      <c r="R15" s="2"/>
      <c r="S15" s="2"/>
      <c r="T15" s="2"/>
      <c r="U15" s="2"/>
      <c r="V15" s="1">
        <v>118</v>
      </c>
    </row>
    <row r="16" spans="1:22" s="6" customFormat="1" ht="20.25" customHeight="1">
      <c r="A16" s="18" t="s">
        <v>22</v>
      </c>
      <c r="B16" s="19"/>
      <c r="C16" s="19"/>
      <c r="D16" s="1"/>
      <c r="E16" s="1">
        <v>1</v>
      </c>
      <c r="F16" s="1"/>
      <c r="G16" s="1"/>
      <c r="H16" s="1">
        <f t="shared" si="0"/>
        <v>1</v>
      </c>
      <c r="I16" s="1"/>
      <c r="J16" s="1"/>
      <c r="K16" s="1"/>
      <c r="L16" s="1"/>
      <c r="M16" s="1"/>
      <c r="N16" s="1">
        <v>1</v>
      </c>
      <c r="O16" s="1"/>
      <c r="P16" s="1"/>
      <c r="Q16" s="1"/>
      <c r="R16" s="2">
        <v>187</v>
      </c>
      <c r="S16" s="2">
        <v>3</v>
      </c>
      <c r="T16" s="2">
        <f t="shared" si="1"/>
        <v>62.333333333333336</v>
      </c>
      <c r="U16" s="2"/>
      <c r="V16" s="1">
        <v>187</v>
      </c>
    </row>
    <row r="17" spans="1:22" s="6" customFormat="1" ht="20.25" customHeight="1">
      <c r="A17" s="18" t="s">
        <v>38</v>
      </c>
      <c r="B17" s="19"/>
      <c r="C17" s="19"/>
      <c r="D17" s="1"/>
      <c r="E17" s="1">
        <v>7</v>
      </c>
      <c r="F17" s="1"/>
      <c r="G17" s="1">
        <v>7</v>
      </c>
      <c r="H17" s="1">
        <f t="shared" si="0"/>
        <v>14</v>
      </c>
      <c r="I17" s="1"/>
      <c r="J17" s="1"/>
      <c r="K17" s="1"/>
      <c r="L17" s="1">
        <v>59.22</v>
      </c>
      <c r="M17" s="1">
        <v>6</v>
      </c>
      <c r="N17" s="1">
        <v>8</v>
      </c>
      <c r="O17" s="1"/>
      <c r="P17" s="1"/>
      <c r="Q17" s="1"/>
      <c r="R17" s="2">
        <v>162</v>
      </c>
      <c r="S17" s="2">
        <v>3</v>
      </c>
      <c r="T17" s="2">
        <f t="shared" si="1"/>
        <v>54</v>
      </c>
      <c r="U17" s="2"/>
      <c r="V17" s="1">
        <v>124</v>
      </c>
    </row>
    <row r="18" spans="1:22" s="6" customFormat="1" ht="20.25" customHeight="1">
      <c r="A18" s="18" t="s">
        <v>30</v>
      </c>
      <c r="B18" s="19"/>
      <c r="C18" s="19"/>
      <c r="D18" s="1"/>
      <c r="E18" s="1">
        <v>1</v>
      </c>
      <c r="F18" s="1"/>
      <c r="G18" s="1"/>
      <c r="H18" s="1">
        <f t="shared" si="0"/>
        <v>1</v>
      </c>
      <c r="I18" s="1"/>
      <c r="J18" s="1"/>
      <c r="K18" s="1"/>
      <c r="L18" s="1"/>
      <c r="M18" s="1"/>
      <c r="N18" s="1">
        <v>1</v>
      </c>
      <c r="O18" s="1"/>
      <c r="P18" s="1"/>
      <c r="Q18" s="1"/>
      <c r="R18" s="2">
        <v>137</v>
      </c>
      <c r="S18" s="2">
        <v>3</v>
      </c>
      <c r="T18" s="2">
        <f t="shared" si="1"/>
        <v>45.666666666666664</v>
      </c>
      <c r="U18" s="2"/>
      <c r="V18" s="1">
        <v>137</v>
      </c>
    </row>
    <row r="19" spans="1:22" s="6" customFormat="1" ht="20.25" customHeight="1">
      <c r="A19" s="18" t="s">
        <v>32</v>
      </c>
      <c r="B19" s="19"/>
      <c r="C19" s="19"/>
      <c r="D19" s="1"/>
      <c r="E19" s="1">
        <v>11</v>
      </c>
      <c r="F19" s="1"/>
      <c r="G19" s="1">
        <v>2</v>
      </c>
      <c r="H19" s="1">
        <f t="shared" si="0"/>
        <v>13</v>
      </c>
      <c r="I19" s="1"/>
      <c r="J19" s="1"/>
      <c r="K19" s="1"/>
      <c r="L19" s="1"/>
      <c r="M19" s="1"/>
      <c r="N19" s="1"/>
      <c r="O19" s="1">
        <v>50.83</v>
      </c>
      <c r="P19" s="1">
        <v>3</v>
      </c>
      <c r="Q19" s="1">
        <v>10</v>
      </c>
      <c r="R19" s="2">
        <v>143</v>
      </c>
      <c r="S19" s="2">
        <v>3</v>
      </c>
      <c r="T19" s="2">
        <f t="shared" si="1"/>
        <v>47.666666666666664</v>
      </c>
      <c r="U19" s="2"/>
      <c r="V19" s="1">
        <v>124</v>
      </c>
    </row>
    <row r="20" spans="1:22" s="6" customFormat="1" ht="21" customHeight="1">
      <c r="A20" s="18" t="s">
        <v>39</v>
      </c>
      <c r="B20" s="19"/>
      <c r="C20" s="19"/>
      <c r="D20" s="1"/>
      <c r="E20" s="1">
        <v>16</v>
      </c>
      <c r="F20" s="1"/>
      <c r="G20" s="1">
        <v>20</v>
      </c>
      <c r="H20" s="1">
        <f t="shared" si="0"/>
        <v>36</v>
      </c>
      <c r="I20" s="1"/>
      <c r="J20" s="1"/>
      <c r="K20" s="1"/>
      <c r="L20" s="1">
        <v>64.86</v>
      </c>
      <c r="M20" s="1">
        <v>7</v>
      </c>
      <c r="N20" s="1">
        <v>29</v>
      </c>
      <c r="O20" s="1"/>
      <c r="P20" s="1"/>
      <c r="Q20" s="1"/>
      <c r="R20" s="2">
        <v>113</v>
      </c>
      <c r="S20" s="2">
        <v>3</v>
      </c>
      <c r="T20" s="2">
        <f t="shared" si="1"/>
        <v>37.666666666666664</v>
      </c>
      <c r="U20" s="2"/>
      <c r="V20" s="1">
        <v>113</v>
      </c>
    </row>
    <row r="21" spans="1:22" s="6" customFormat="1" ht="20.25" customHeight="1">
      <c r="A21" s="18" t="s">
        <v>40</v>
      </c>
      <c r="B21" s="19"/>
      <c r="C21" s="19"/>
      <c r="D21" s="1"/>
      <c r="E21" s="1">
        <v>2</v>
      </c>
      <c r="F21" s="1"/>
      <c r="G21" s="1"/>
      <c r="H21" s="1">
        <f t="shared" si="0"/>
        <v>2</v>
      </c>
      <c r="I21" s="1"/>
      <c r="J21" s="1"/>
      <c r="K21" s="1"/>
      <c r="L21" s="1">
        <v>67.5</v>
      </c>
      <c r="M21" s="1">
        <v>2</v>
      </c>
      <c r="N21" s="1"/>
      <c r="O21" s="1"/>
      <c r="P21" s="1"/>
      <c r="Q21" s="1"/>
      <c r="R21" s="2">
        <v>198</v>
      </c>
      <c r="S21" s="2">
        <v>3</v>
      </c>
      <c r="T21" s="2">
        <f t="shared" si="1"/>
        <v>66</v>
      </c>
      <c r="U21" s="2"/>
      <c r="V21" s="1">
        <v>198</v>
      </c>
    </row>
    <row r="22" spans="1:22" s="6" customFormat="1" ht="20.25" customHeight="1">
      <c r="A22" s="18" t="s">
        <v>41</v>
      </c>
      <c r="B22" s="19"/>
      <c r="C22" s="19"/>
      <c r="D22" s="1"/>
      <c r="E22" s="1">
        <v>6</v>
      </c>
      <c r="F22" s="1"/>
      <c r="G22" s="1"/>
      <c r="H22" s="1">
        <f t="shared" si="0"/>
        <v>6</v>
      </c>
      <c r="I22" s="1"/>
      <c r="J22" s="1"/>
      <c r="K22" s="1"/>
      <c r="L22" s="1">
        <v>66.5</v>
      </c>
      <c r="M22" s="1">
        <v>6</v>
      </c>
      <c r="N22" s="1"/>
      <c r="O22" s="1"/>
      <c r="P22" s="1"/>
      <c r="Q22" s="1"/>
      <c r="R22" s="2">
        <v>183</v>
      </c>
      <c r="S22" s="2">
        <v>3</v>
      </c>
      <c r="T22" s="2">
        <f t="shared" si="1"/>
        <v>61</v>
      </c>
      <c r="U22" s="2"/>
      <c r="V22" s="1">
        <v>183</v>
      </c>
    </row>
    <row r="23" spans="1:22" s="6" customFormat="1" ht="20.25" customHeight="1">
      <c r="A23" s="18" t="s">
        <v>42</v>
      </c>
      <c r="B23" s="19"/>
      <c r="C23" s="19"/>
      <c r="D23" s="1"/>
      <c r="E23" s="1">
        <v>2</v>
      </c>
      <c r="F23" s="1"/>
      <c r="G23" s="1"/>
      <c r="H23" s="1">
        <f t="shared" si="0"/>
        <v>2</v>
      </c>
      <c r="I23" s="1"/>
      <c r="J23" s="1"/>
      <c r="K23" s="1"/>
      <c r="L23" s="1">
        <v>67</v>
      </c>
      <c r="M23" s="1">
        <v>2</v>
      </c>
      <c r="N23" s="1"/>
      <c r="O23" s="1"/>
      <c r="P23" s="1"/>
      <c r="Q23" s="1"/>
      <c r="R23" s="2">
        <v>200</v>
      </c>
      <c r="S23" s="2">
        <v>3</v>
      </c>
      <c r="T23" s="2">
        <f t="shared" si="1"/>
        <v>66.66666666666667</v>
      </c>
      <c r="U23" s="2"/>
      <c r="V23" s="1">
        <v>200</v>
      </c>
    </row>
    <row r="24" spans="1:22" s="4" customFormat="1" ht="18" customHeight="1">
      <c r="A24" s="21" t="s">
        <v>3</v>
      </c>
      <c r="B24" s="21"/>
      <c r="C24" s="21"/>
      <c r="D24" s="1"/>
      <c r="E24" s="1">
        <f>SUM(E11:E23)</f>
        <v>63</v>
      </c>
      <c r="F24" s="1"/>
      <c r="G24" s="1">
        <f>SUM(G11:G23)</f>
        <v>39</v>
      </c>
      <c r="H24" s="1">
        <f>SUM(H11:H23)</f>
        <v>102</v>
      </c>
      <c r="I24" s="1"/>
      <c r="J24" s="1"/>
      <c r="K24" s="1"/>
      <c r="L24" s="1">
        <v>63.49</v>
      </c>
      <c r="M24" s="1">
        <f>SUM(M11:M23)</f>
        <v>39</v>
      </c>
      <c r="N24" s="1">
        <f>SUM(N11:N23)</f>
        <v>50</v>
      </c>
      <c r="O24" s="1">
        <f>SUM(O11:O23)</f>
        <v>50.83</v>
      </c>
      <c r="P24" s="1">
        <f>SUM(P11:P23)</f>
        <v>3</v>
      </c>
      <c r="Q24" s="1">
        <f>SUM(Q11:Q23)</f>
        <v>10</v>
      </c>
      <c r="R24" s="3">
        <v>113</v>
      </c>
      <c r="S24" s="3">
        <v>3</v>
      </c>
      <c r="T24" s="3">
        <f t="shared" si="1"/>
        <v>37.666666666666664</v>
      </c>
      <c r="U24" s="2"/>
      <c r="V24" s="1"/>
    </row>
    <row r="25" spans="1:22" s="4" customFormat="1" ht="20.25" customHeight="1">
      <c r="A25" s="20" t="s">
        <v>14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s="4" customFormat="1" ht="20.25" customHeight="1">
      <c r="A26" s="21" t="s">
        <v>14</v>
      </c>
      <c r="B26" s="21"/>
      <c r="C26" s="21"/>
      <c r="D26" s="12"/>
      <c r="E26" s="1">
        <v>39</v>
      </c>
      <c r="F26" s="1"/>
      <c r="G26" s="1">
        <v>1</v>
      </c>
      <c r="H26" s="27">
        <f>SUM(E26:G26)</f>
        <v>40</v>
      </c>
      <c r="I26" s="12"/>
      <c r="J26" s="12"/>
      <c r="K26" s="12"/>
      <c r="L26" s="1">
        <v>61.5</v>
      </c>
      <c r="M26" s="1">
        <v>36</v>
      </c>
      <c r="N26" s="1">
        <v>4</v>
      </c>
      <c r="O26" s="12"/>
      <c r="P26" s="12"/>
      <c r="Q26" s="12"/>
      <c r="R26" s="3">
        <v>150</v>
      </c>
      <c r="S26" s="3">
        <v>3</v>
      </c>
      <c r="T26" s="3">
        <f>R26/S26</f>
        <v>50</v>
      </c>
      <c r="U26" s="3">
        <v>49</v>
      </c>
      <c r="V26" s="1">
        <v>150</v>
      </c>
    </row>
    <row r="27" spans="1:22" s="4" customFormat="1" ht="20.25" customHeight="1">
      <c r="A27" s="20" t="s">
        <v>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4" customFormat="1" ht="20.25" customHeight="1">
      <c r="A28" s="21" t="s">
        <v>2</v>
      </c>
      <c r="B28" s="21"/>
      <c r="C28" s="21"/>
      <c r="D28" s="1"/>
      <c r="E28" s="1">
        <v>5</v>
      </c>
      <c r="F28" s="1"/>
      <c r="G28" s="1">
        <v>1</v>
      </c>
      <c r="H28" s="1">
        <f>SUM(E28:G28)</f>
        <v>6</v>
      </c>
      <c r="I28" s="1"/>
      <c r="J28" s="1"/>
      <c r="K28" s="1"/>
      <c r="L28" s="1">
        <v>60.2</v>
      </c>
      <c r="M28" s="1">
        <v>6</v>
      </c>
      <c r="N28" s="1"/>
      <c r="O28" s="1"/>
      <c r="P28" s="1"/>
      <c r="Q28" s="1"/>
      <c r="R28" s="3">
        <v>163</v>
      </c>
      <c r="S28" s="3">
        <v>3</v>
      </c>
      <c r="T28" s="3">
        <f>R28/S28</f>
        <v>54.333333333333336</v>
      </c>
      <c r="U28" s="3">
        <v>45.33</v>
      </c>
      <c r="V28" s="1">
        <v>163</v>
      </c>
    </row>
    <row r="29" spans="1:22" s="4" customFormat="1" ht="21" customHeight="1">
      <c r="A29" s="20" t="s">
        <v>13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4" customFormat="1" ht="27" customHeight="1">
      <c r="A30" s="21" t="s">
        <v>13</v>
      </c>
      <c r="B30" s="21"/>
      <c r="C30" s="21"/>
      <c r="D30" s="10"/>
      <c r="E30" s="1">
        <v>5</v>
      </c>
      <c r="F30" s="1"/>
      <c r="G30" s="1"/>
      <c r="H30" s="1">
        <v>5</v>
      </c>
      <c r="I30" s="10"/>
      <c r="J30" s="10"/>
      <c r="K30" s="10"/>
      <c r="L30" s="1">
        <v>59.93</v>
      </c>
      <c r="M30" s="1">
        <v>5</v>
      </c>
      <c r="N30" s="1"/>
      <c r="O30" s="1"/>
      <c r="P30" s="1"/>
      <c r="Q30" s="1"/>
      <c r="R30" s="3">
        <v>155</v>
      </c>
      <c r="S30" s="3">
        <v>3</v>
      </c>
      <c r="T30" s="3">
        <f>R30/S30</f>
        <v>51.666666666666664</v>
      </c>
      <c r="U30" s="3">
        <v>54.33</v>
      </c>
      <c r="V30" s="1">
        <v>155</v>
      </c>
    </row>
    <row r="31" spans="1:22" s="7" customFormat="1" ht="16.5" customHeight="1">
      <c r="A31" s="20" t="s">
        <v>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7" customFormat="1" ht="12.75">
      <c r="A32" s="21" t="s">
        <v>1</v>
      </c>
      <c r="B32" s="28"/>
      <c r="C32" s="28"/>
      <c r="D32" s="29"/>
      <c r="E32" s="14">
        <v>2</v>
      </c>
      <c r="F32" s="14"/>
      <c r="G32" s="14"/>
      <c r="H32" s="14">
        <v>2</v>
      </c>
      <c r="I32" s="13"/>
      <c r="J32" s="13"/>
      <c r="K32" s="13"/>
      <c r="L32" s="1">
        <v>62.33</v>
      </c>
      <c r="M32" s="1">
        <v>2</v>
      </c>
      <c r="N32" s="1"/>
      <c r="O32" s="1"/>
      <c r="P32" s="1"/>
      <c r="Q32" s="13"/>
      <c r="R32" s="3">
        <v>181</v>
      </c>
      <c r="S32" s="3">
        <v>3</v>
      </c>
      <c r="T32" s="3">
        <f>R32/S32</f>
        <v>60.333333333333336</v>
      </c>
      <c r="U32" s="3">
        <v>62</v>
      </c>
      <c r="V32" s="1">
        <v>181</v>
      </c>
    </row>
    <row r="33" spans="1:22" s="7" customFormat="1" ht="19.5" customHeight="1">
      <c r="A33" s="20" t="s">
        <v>15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7" customFormat="1" ht="21.75" customHeight="1">
      <c r="A34" s="21" t="s">
        <v>15</v>
      </c>
      <c r="B34" s="21"/>
      <c r="C34" s="21"/>
      <c r="D34" s="1">
        <v>17</v>
      </c>
      <c r="E34" s="14"/>
      <c r="F34" s="14"/>
      <c r="G34" s="14"/>
      <c r="H34" s="14">
        <v>17</v>
      </c>
      <c r="I34" s="1">
        <v>69.7</v>
      </c>
      <c r="J34" s="1">
        <v>13</v>
      </c>
      <c r="K34" s="1">
        <v>4</v>
      </c>
      <c r="L34" s="30"/>
      <c r="M34" s="30"/>
      <c r="N34" s="30"/>
      <c r="O34" s="1"/>
      <c r="P34" s="1"/>
      <c r="Q34" s="13"/>
      <c r="R34" s="3">
        <v>131</v>
      </c>
      <c r="S34" s="3">
        <v>3</v>
      </c>
      <c r="T34" s="3">
        <f>R34/S34</f>
        <v>43.666666666666664</v>
      </c>
      <c r="U34" s="13"/>
      <c r="V34" s="1">
        <v>145</v>
      </c>
    </row>
    <row r="35" spans="1:22" s="4" customFormat="1" ht="17.25" customHeight="1">
      <c r="A35" s="22" t="s">
        <v>5</v>
      </c>
      <c r="B35" s="22"/>
      <c r="C35" s="22"/>
      <c r="D35" s="3">
        <f>D9+D24+D26+D28+D30+D32+D34</f>
        <v>17</v>
      </c>
      <c r="E35" s="3">
        <f>E9+E24+E26+E28+E30+E32+E34</f>
        <v>122</v>
      </c>
      <c r="F35" s="3">
        <f>F9+F24+F26+F28+F30+F32+F34</f>
        <v>0</v>
      </c>
      <c r="G35" s="3">
        <f>G9+G24+G26+G28+G30+G32+G34</f>
        <v>41</v>
      </c>
      <c r="H35" s="3">
        <f>H9+H24+H26+H28+H30+H32+H34</f>
        <v>180</v>
      </c>
      <c r="I35" s="3"/>
      <c r="J35" s="3">
        <f>J9+J24+J26+J28+J30+J32+J34</f>
        <v>13</v>
      </c>
      <c r="K35" s="3">
        <f>K9+K24+K26+K28+K30+K32+K34</f>
        <v>4</v>
      </c>
      <c r="L35" s="3"/>
      <c r="M35" s="3">
        <f>M9+M24+M26+M28+M30+M32+M34</f>
        <v>88</v>
      </c>
      <c r="N35" s="3">
        <f>N9+N24+N26+N28+N30+N32+N34</f>
        <v>54</v>
      </c>
      <c r="O35" s="3"/>
      <c r="P35" s="3">
        <f>P9+P24+P26+P28+P30+P32+P34</f>
        <v>7</v>
      </c>
      <c r="Q35" s="3">
        <f>Q9+Q24+Q26+Q28+Q30+Q32+Q34</f>
        <v>14</v>
      </c>
      <c r="R35" s="3">
        <f>R9+R24+R26+R28+R30+R32+R34</f>
        <v>1045</v>
      </c>
      <c r="S35" s="3"/>
      <c r="T35" s="3"/>
      <c r="U35" s="3"/>
      <c r="V35" s="11"/>
    </row>
    <row r="36" spans="1:21" s="7" customFormat="1" ht="5.25" customHeight="1" hidden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 t="e">
        <f>O19+L24+#REF!+#REF!+L26+L28+#REF!+L30+L32+I34+#REF!</f>
        <v>#REF!</v>
      </c>
      <c r="M36" s="5"/>
      <c r="N36" s="5"/>
      <c r="O36" s="5"/>
      <c r="P36" s="5"/>
      <c r="Q36" s="5"/>
      <c r="R36" s="5"/>
      <c r="S36" s="5"/>
      <c r="T36" s="5"/>
      <c r="U36" s="5"/>
    </row>
    <row r="37" spans="1:21" s="7" customFormat="1" ht="21" customHeight="1" hidden="1">
      <c r="A37" s="5"/>
      <c r="B37" s="5"/>
      <c r="C37" s="8" t="s">
        <v>4</v>
      </c>
      <c r="D37" s="5">
        <v>3</v>
      </c>
      <c r="E37" s="5"/>
      <c r="F37" s="5"/>
      <c r="G37" s="5"/>
      <c r="H37" s="5"/>
      <c r="I37" s="5"/>
      <c r="J37" s="5"/>
      <c r="K37" s="5"/>
      <c r="L37" s="5">
        <v>11</v>
      </c>
      <c r="M37" s="5"/>
      <c r="N37" s="5" t="e">
        <f>M35+K34+N35+#REF!</f>
        <v>#REF!</v>
      </c>
      <c r="O37" s="5"/>
      <c r="P37" s="5"/>
      <c r="Q37" s="5"/>
      <c r="R37" s="5"/>
      <c r="S37" s="5"/>
      <c r="T37" s="5"/>
      <c r="U37" s="5"/>
    </row>
    <row r="38" spans="1:21" s="7" customFormat="1" ht="12.75" hidden="1">
      <c r="A38" s="5"/>
      <c r="B38" s="5"/>
      <c r="C38" s="5"/>
      <c r="D38" s="5">
        <f>D34+D37</f>
        <v>20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9.5" customHeight="1" hidden="1"/>
  </sheetData>
  <sheetProtection formatCells="0" formatColumns="0" formatRows="0" insertColumns="0" insertRows="0" insertHyperlinks="0" deleteColumns="0" deleteRows="0" sort="0" autoFilter="0" pivotTables="0"/>
  <mergeCells count="60">
    <mergeCell ref="A11:C11"/>
    <mergeCell ref="F2:G2"/>
    <mergeCell ref="G3:G4"/>
    <mergeCell ref="F5:F7"/>
    <mergeCell ref="D3:D4"/>
    <mergeCell ref="U2:U7"/>
    <mergeCell ref="H2:H7"/>
    <mergeCell ref="I5:K5"/>
    <mergeCell ref="Q6:Q7"/>
    <mergeCell ref="E5:E7"/>
    <mergeCell ref="N6:N7"/>
    <mergeCell ref="A24:C24"/>
    <mergeCell ref="F3:F4"/>
    <mergeCell ref="L5:Q5"/>
    <mergeCell ref="A16:C16"/>
    <mergeCell ref="J6:J7"/>
    <mergeCell ref="A2:C7"/>
    <mergeCell ref="K6:K7"/>
    <mergeCell ref="A22:C22"/>
    <mergeCell ref="A20:C20"/>
    <mergeCell ref="A23:C23"/>
    <mergeCell ref="A21:C21"/>
    <mergeCell ref="A29:V29"/>
    <mergeCell ref="R2:R7"/>
    <mergeCell ref="S2:S7"/>
    <mergeCell ref="T2:T7"/>
    <mergeCell ref="I2:Q2"/>
    <mergeCell ref="A9:C9"/>
    <mergeCell ref="I3:K4"/>
    <mergeCell ref="E3:E4"/>
    <mergeCell ref="A8:V8"/>
    <mergeCell ref="G5:G7"/>
    <mergeCell ref="O6:O7"/>
    <mergeCell ref="A10:V10"/>
    <mergeCell ref="L6:L7"/>
    <mergeCell ref="P6:P7"/>
    <mergeCell ref="D5:D7"/>
    <mergeCell ref="M6:M7"/>
    <mergeCell ref="V2:V7"/>
    <mergeCell ref="I6:I7"/>
    <mergeCell ref="L3:Q4"/>
    <mergeCell ref="A12:C12"/>
    <mergeCell ref="A17:C17"/>
    <mergeCell ref="A13:C13"/>
    <mergeCell ref="A14:C14"/>
    <mergeCell ref="A18:C18"/>
    <mergeCell ref="A35:C35"/>
    <mergeCell ref="A32:C32"/>
    <mergeCell ref="A34:C34"/>
    <mergeCell ref="A31:V31"/>
    <mergeCell ref="A33:V33"/>
    <mergeCell ref="A30:C30"/>
    <mergeCell ref="A28:C28"/>
    <mergeCell ref="A27:V27"/>
    <mergeCell ref="A25:V25"/>
    <mergeCell ref="A26:C26"/>
    <mergeCell ref="A19:C19"/>
    <mergeCell ref="A15:C15"/>
    <mergeCell ref="A1:V1"/>
    <mergeCell ref="D2:E2"/>
  </mergeCells>
  <printOptions/>
  <pageMargins left="0.1968503937007874" right="0.15748031496062992" top="0.2755905511811024" bottom="0.1968503937007874" header="0.2362204724409449" footer="0.1968503937007874"/>
  <pageSetup fitToWidth="0" fitToHeight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Алеев Фарид Талгатович</cp:lastModifiedBy>
  <cp:lastPrinted>2016-10-01T12:26:21Z</cp:lastPrinted>
  <dcterms:created xsi:type="dcterms:W3CDTF">2010-06-04T06:42:46Z</dcterms:created>
  <dcterms:modified xsi:type="dcterms:W3CDTF">2016-10-04T11:45:59Z</dcterms:modified>
  <cp:category/>
  <cp:version/>
  <cp:contentType/>
  <cp:contentStatus/>
</cp:coreProperties>
</file>